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moptics\会社\ブログ\スコープの話\Field of View とは\"/>
    </mc:Choice>
  </mc:AlternateContent>
  <xr:revisionPtr revIDLastSave="0" documentId="13_ncr:1_{794096B0-908A-4CFB-B41F-C3D2E202F152}" xr6:coauthVersionLast="43" xr6:coauthVersionMax="43" xr10:uidLastSave="{00000000-0000-0000-0000-000000000000}"/>
  <bookViews>
    <workbookView xWindow="-120" yWindow="-120" windowWidth="29040" windowHeight="15840" xr2:uid="{B5EC2DDF-507F-4672-AF76-58F3A3D240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G7" i="1"/>
  <c r="H7" i="1" s="1"/>
  <c r="J7" i="1" s="1"/>
  <c r="E6" i="1"/>
  <c r="G6" i="1"/>
  <c r="H6" i="1" s="1"/>
  <c r="J6" i="1" s="1"/>
  <c r="F7" i="1"/>
  <c r="F6" i="1"/>
</calcChain>
</file>

<file path=xl/sharedStrings.xml><?xml version="1.0" encoding="utf-8"?>
<sst xmlns="http://schemas.openxmlformats.org/spreadsheetml/2006/main" count="52" uniqueCount="12">
  <si>
    <t>距離(yds)</t>
    <rPh sb="0" eb="2">
      <t>キョリ</t>
    </rPh>
    <phoneticPr fontId="1"/>
  </si>
  <si>
    <t>距離(m)</t>
    <rPh sb="0" eb="2">
      <t>キョリ</t>
    </rPh>
    <phoneticPr fontId="1"/>
  </si>
  <si>
    <t>FOV@100m(m)</t>
    <phoneticPr fontId="1"/>
  </si>
  <si>
    <t>底角(度)</t>
    <rPh sb="0" eb="2">
      <t>テイカク</t>
    </rPh>
    <rPh sb="3" eb="4">
      <t>ド</t>
    </rPh>
    <phoneticPr fontId="1"/>
  </si>
  <si>
    <t>頂角(度)</t>
    <rPh sb="0" eb="2">
      <t>チョウカク</t>
    </rPh>
    <rPh sb="3" eb="4">
      <t>ド</t>
    </rPh>
    <phoneticPr fontId="1"/>
  </si>
  <si>
    <t>Field of View の単位をメートルに換算</t>
    <rPh sb="15" eb="17">
      <t>タンイ</t>
    </rPh>
    <rPh sb="23" eb="25">
      <t>カンザン</t>
    </rPh>
    <phoneticPr fontId="1"/>
  </si>
  <si>
    <t>FOV@100yds(ft)</t>
    <phoneticPr fontId="1"/>
  </si>
  <si>
    <t>FOV@100yds(m)</t>
    <phoneticPr fontId="1"/>
  </si>
  <si>
    <t>カシオ計算機株式会社「ke!san 生活や実務に役立つサイト」に掲載の数式をEXCEL形式にしています</t>
    <rPh sb="3" eb="6">
      <t>ケイサンキ</t>
    </rPh>
    <rPh sb="6" eb="10">
      <t>カブシキガイシャ</t>
    </rPh>
    <rPh sb="18" eb="20">
      <t>セイカツ</t>
    </rPh>
    <rPh sb="21" eb="23">
      <t>ジツム</t>
    </rPh>
    <rPh sb="24" eb="26">
      <t>ヤクダ</t>
    </rPh>
    <rPh sb="32" eb="34">
      <t>ケイサイ</t>
    </rPh>
    <rPh sb="35" eb="36">
      <t>スウ</t>
    </rPh>
    <rPh sb="36" eb="37">
      <t>シキ</t>
    </rPh>
    <rPh sb="43" eb="45">
      <t>ケイシキ</t>
    </rPh>
    <phoneticPr fontId="1"/>
  </si>
  <si>
    <t>倍率</t>
    <rPh sb="0" eb="2">
      <t>バイリツ</t>
    </rPh>
    <phoneticPr fontId="1"/>
  </si>
  <si>
    <t>出典　https://keisan.casio.jp/</t>
    <rPh sb="0" eb="2">
      <t>シュッテン</t>
    </rPh>
    <phoneticPr fontId="1"/>
  </si>
  <si>
    <t>カッコ内は単位・小数点以下3位で四捨五入</t>
    <rPh sb="3" eb="4">
      <t>ナイ</t>
    </rPh>
    <rPh sb="5" eb="7">
      <t>タンイ</t>
    </rPh>
    <rPh sb="8" eb="13">
      <t>ショウスウテンイカ</t>
    </rPh>
    <rPh sb="14" eb="15">
      <t>イ</t>
    </rPh>
    <rPh sb="16" eb="20">
      <t>シシャゴニュウ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</si>
</sst>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_ "/>
    <numFmt numFmtId="178" formatCode="#,##0.0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7" fontId="0" fillId="2" borderId="0" xfId="0" applyNumberForma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3" borderId="0" xfId="0" applyFill="1" applyAlignment="1">
      <alignment horizontal="center" vertical="center"/>
    </xf>
    <xf numFmtId="177" fontId="0" fillId="0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EA20E-C127-4504-A711-0F04B7B5407D}">
  <dimension ref="B1:J7"/>
  <sheetViews>
    <sheetView tabSelected="1" workbookViewId="0">
      <selection activeCell="D7" sqref="D7"/>
    </sheetView>
  </sheetViews>
  <sheetFormatPr defaultRowHeight="18.75" x14ac:dyDescent="0.4"/>
  <cols>
    <col min="1" max="1" width="3.125" customWidth="1"/>
    <col min="2" max="2" width="8.25" customWidth="1"/>
    <col min="3" max="3" width="18" customWidth="1"/>
    <col min="4" max="4" width="9.75" bestFit="1" customWidth="1"/>
    <col min="5" max="5" width="16.375" customWidth="1"/>
    <col min="6" max="6" width="9.75" customWidth="1"/>
    <col min="10" max="10" width="16.25" bestFit="1" customWidth="1"/>
    <col min="11" max="11" width="3.625" customWidth="1"/>
  </cols>
  <sheetData>
    <row r="1" spans="2:10" x14ac:dyDescent="0.4">
      <c r="B1" s="6" t="s">
        <v>5</v>
      </c>
    </row>
    <row r="2" spans="2:10" x14ac:dyDescent="0.4">
      <c r="B2" s="7" t="s">
        <v>8</v>
      </c>
    </row>
    <row r="3" spans="2:10" x14ac:dyDescent="0.4">
      <c r="B3" s="1" t="s">
        <v>10</v>
      </c>
    </row>
    <row r="4" spans="2:10" x14ac:dyDescent="0.4">
      <c r="G4" t="s">
        <v>11</v>
      </c>
    </row>
    <row r="5" spans="2:10" s="2" customFormat="1" x14ac:dyDescent="0.4">
      <c r="B5" s="8" t="s">
        <v>9</v>
      </c>
      <c r="C5" s="8" t="s">
        <v>6</v>
      </c>
      <c r="D5" s="8" t="s">
        <v>0</v>
      </c>
      <c r="E5" s="8" t="s">
        <v>7</v>
      </c>
      <c r="F5" s="8" t="s">
        <v>1</v>
      </c>
      <c r="G5" s="8" t="s">
        <v>3</v>
      </c>
      <c r="H5" s="8" t="s">
        <v>4</v>
      </c>
      <c r="I5" s="8" t="s">
        <v>1</v>
      </c>
      <c r="J5" s="8" t="s">
        <v>2</v>
      </c>
    </row>
    <row r="6" spans="2:10" x14ac:dyDescent="0.4">
      <c r="B6" s="2">
        <v>1</v>
      </c>
      <c r="C6" s="5">
        <v>116.6</v>
      </c>
      <c r="D6" s="9">
        <v>100</v>
      </c>
      <c r="E6" s="4">
        <f>ROUND(C6*0.3048,2)</f>
        <v>35.54</v>
      </c>
      <c r="F6" s="4">
        <f>ROUND(D6*0.9144,2)</f>
        <v>91.44</v>
      </c>
      <c r="G6" s="4">
        <f>ROUND(ATAN(2*F6/E6)*180/PI(),2)</f>
        <v>79</v>
      </c>
      <c r="H6" s="4">
        <f>ROUND(180-(G6*2),2)</f>
        <v>22</v>
      </c>
      <c r="I6" s="3">
        <v>100</v>
      </c>
      <c r="J6" s="4">
        <f>ROUND(2*I6*(TAN(RADIANS(H6/2))),2)</f>
        <v>38.880000000000003</v>
      </c>
    </row>
    <row r="7" spans="2:10" x14ac:dyDescent="0.4">
      <c r="B7" s="2">
        <v>8</v>
      </c>
      <c r="C7" s="5">
        <v>14.4</v>
      </c>
      <c r="D7" s="9">
        <v>100</v>
      </c>
      <c r="E7" s="4">
        <f>ROUND(C7*0.3048,2)</f>
        <v>4.3899999999999997</v>
      </c>
      <c r="F7" s="4">
        <f>ROUND(D7*0.9144,2)</f>
        <v>91.44</v>
      </c>
      <c r="G7" s="4">
        <f>ROUND(ATAN(2*F7/E7)*180/PI(),2)</f>
        <v>88.62</v>
      </c>
      <c r="H7" s="4">
        <f>ROUND(180-(G7*2),2)</f>
        <v>2.76</v>
      </c>
      <c r="I7" s="3">
        <v>100</v>
      </c>
      <c r="J7" s="4">
        <f>ROUND(2*I7*(TAN(RADIANS(H7/2))),2)</f>
        <v>4.82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papa</cp:lastModifiedBy>
  <dcterms:created xsi:type="dcterms:W3CDTF">2019-08-15T06:14:24Z</dcterms:created>
  <dcterms:modified xsi:type="dcterms:W3CDTF">2019-09-01T13:36:47Z</dcterms:modified>
</cp:coreProperties>
</file>